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EF53EA0-7785-4A59-89DD-CF77EE40FDE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nero feb2022" sheetId="50" r:id="rId1"/>
  </sheets>
  <definedNames>
    <definedName name="_xlnm.Print_Area" localSheetId="0">'enero feb2022'!$A$3:$L$36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50" l="1"/>
  <c r="H29" i="50"/>
  <c r="I29" i="50" l="1"/>
  <c r="L16" i="50"/>
  <c r="L17" i="50" s="1"/>
  <c r="L18" i="50" s="1"/>
  <c r="L19" i="50" l="1"/>
  <c r="L20" i="50" s="1"/>
  <c r="L21" i="50" s="1"/>
  <c r="L22" i="50" s="1"/>
  <c r="L23" i="50" s="1"/>
  <c r="L24" i="50" s="1"/>
  <c r="L25" i="50" s="1"/>
  <c r="L26" i="50" s="1"/>
  <c r="L27" i="50" s="1"/>
  <c r="L28" i="50" s="1"/>
  <c r="L29" i="50"/>
</calcChain>
</file>

<file path=xl/sharedStrings.xml><?xml version="1.0" encoding="utf-8"?>
<sst xmlns="http://schemas.openxmlformats.org/spreadsheetml/2006/main" count="63" uniqueCount="48">
  <si>
    <t>Fecha</t>
  </si>
  <si>
    <t>No. Ck/Transf.</t>
  </si>
  <si>
    <t>Descripcion</t>
  </si>
  <si>
    <t>MINISTERIO DE LA MUJER</t>
  </si>
  <si>
    <t>organismo financiador</t>
  </si>
  <si>
    <t xml:space="preserve">Agencia Española de Cooperación Internacional para el Desarrollo </t>
  </si>
  <si>
    <t>REVISADO POR:</t>
  </si>
  <si>
    <t>960-033772-8</t>
  </si>
  <si>
    <t>240-015284-0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</si>
  <si>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</si>
  <si>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No. Cuentas Bancarias</t>
  </si>
  <si>
    <t>Donacion para el fortalecimiento de  capacidades a las instituciones vinculadas a la prevención de todas formas de violencia contra mujeres y niñas(os) , la trata interna con fines de explotación sexual y /o laboral y la protección de las victimas.</t>
  </si>
  <si>
    <t>Imputacion del          Gatos (Objetal)</t>
  </si>
  <si>
    <t xml:space="preserve">Gastos en Monedas Extranjera           </t>
  </si>
  <si>
    <t>Tasa cambiaria</t>
  </si>
  <si>
    <t>transf, 4524000000004</t>
  </si>
  <si>
    <t>Aporte reunión del "Consejo de Ministras de Centro America (COMCA)</t>
  </si>
  <si>
    <t>RELACION INGRESOS Y EGRESOS</t>
  </si>
  <si>
    <t>Balance        Ingresos En Monedas Extranjera</t>
  </si>
  <si>
    <t>Korea</t>
  </si>
  <si>
    <t>240-012102-2</t>
  </si>
  <si>
    <t>Aporte , Para selección de Centros Educativos , para la formación de Jovenes multipicadores 2020</t>
  </si>
  <si>
    <t>AUTORIZADO POR:</t>
  </si>
  <si>
    <t>PREPARADO POR :</t>
  </si>
  <si>
    <t>IVELISSE VARGAS S.</t>
  </si>
  <si>
    <t>RAISA ROBLES N.</t>
  </si>
  <si>
    <t>FELIX de JESUS RAMIREZ</t>
  </si>
  <si>
    <t>N/D</t>
  </si>
  <si>
    <t>transf, M1805006</t>
  </si>
  <si>
    <t>2.2.8.2.01</t>
  </si>
  <si>
    <t>Balance al 31 de Enero 2022</t>
  </si>
  <si>
    <t>operativa Recursos Directos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</si>
  <si>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31  ENERO 2022  al 28 de FEBRERO  del 2022</t>
    </r>
  </si>
  <si>
    <r>
      <t xml:space="preserve">“Donacion Cooperacion Española ;  para la </t>
    </r>
    <r>
      <rPr>
        <b/>
        <i/>
        <sz val="9"/>
        <color indexed="8"/>
        <rFont val="Calibri"/>
        <family val="2"/>
        <scheme val="minor"/>
      </rPr>
      <t xml:space="preserve">Mejora de la Calidad de los Servicios dirigidos a la Atención y Protección Eficaz a Víctimas de Violencia de Género en  República </t>
    </r>
  </si>
  <si>
    <r>
      <rPr>
        <b/>
        <sz val="11"/>
        <color theme="1"/>
        <rFont val="Calibri"/>
        <family val="2"/>
        <scheme val="minor"/>
      </rPr>
      <t>Balance Inicial del 31 Enero 2022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</si>
  <si>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>bce al 31/01/2022</t>
  </si>
  <si>
    <t>Transferencia</t>
  </si>
  <si>
    <t>colectora Rep.Dom</t>
  </si>
  <si>
    <t>cargos bancarios corresp. Al mes   febrero2022</t>
  </si>
  <si>
    <t>Cargos bancarios corresp. Al mes febrero 2022</t>
  </si>
  <si>
    <t xml:space="preserve"> Pago a Jhamna Mariel Jimenez , por concepto de Servicios técnicos y profesionales</t>
  </si>
  <si>
    <t>2.2.8.7.01</t>
  </si>
  <si>
    <t>2.2.8.7.04</t>
  </si>
  <si>
    <t xml:space="preserve"> Pago al Patronato de Ayuda para mujeres maltratadas , por conepto de Servicios de capacitación</t>
  </si>
  <si>
    <t>Transf. 0000058</t>
  </si>
  <si>
    <t>Transf. 0000064</t>
  </si>
  <si>
    <t>Transf. 0000065</t>
  </si>
  <si>
    <t>Pagomal  Centro de Investigación Econométrica Del Norte, Cien, SRL, por concepto de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</si>
</sst>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\ * #,##0.00_-;\-[$€-2]\ * #,##0.00_-;_-[$€-2]\ * &quot;-&quot;??_-;_-@_-"/>
    <numFmt numFmtId="167" formatCode="_-[$RD$-1C0A]* #,##0.00_-;\-[$RD$-1C0A]* #,##0.00_-;_-[$RD$-1C0A]* &quot;-&quot;??_-;_-@_-"/>
    <numFmt numFmtId="169" formatCode="_([$€-2]\ * #,##0.00_);_([$€-2]\ * \(#,##0.00\);_([$€-2]\ * &quot;-&quot;??_);_(@_)"/>
    <numFmt numFmtId="170" formatCode="_-* #,##0.00\ [$€-C0A]_-;\-* #,##0.00\ [$€-C0A]_-;_-* &quot;-&quot;??\ [$€-C0A]_-;_-@_-"/>
    <numFmt numFmtId="171" formatCode="_-[$£-809]* #,##0.00_-;\-[$£-809]* #,##0.00_-;_-[$£-809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badi"/>
      <family val="2"/>
    </font>
    <font>
      <i/>
      <sz val="12"/>
      <color indexed="8"/>
      <name val="Arial"/>
      <family val="2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4" fontId="0" fillId="0" borderId="0" xfId="0" applyNumberFormat="1"/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/>
    <xf numFmtId="170" fontId="0" fillId="0" borderId="8" xfId="0" applyNumberFormat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vertic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vertical="center"/>
    </xf>
    <xf numFmtId="14" fontId="9" fillId="0" borderId="10" xfId="0" applyNumberFormat="1" applyFont="1" applyBorder="1" applyAlignment="1">
      <alignment horizontal="left" vertical="center"/>
    </xf>
    <xf numFmtId="167" fontId="9" fillId="0" borderId="10" xfId="0" applyNumberFormat="1" applyFont="1" applyBorder="1" applyAlignment="1">
      <alignment vertical="center"/>
    </xf>
    <xf numFmtId="167" fontId="9" fillId="0" borderId="10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vertical="center"/>
    </xf>
    <xf numFmtId="166" fontId="9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 vertical="center"/>
    </xf>
    <xf numFmtId="165" fontId="9" fillId="0" borderId="10" xfId="1" applyFont="1" applyBorder="1" applyAlignment="1">
      <alignment vertical="center"/>
    </xf>
    <xf numFmtId="0" fontId="9" fillId="0" borderId="10" xfId="1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4" xfId="0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0" fontId="9" fillId="0" borderId="10" xfId="0" applyFont="1" applyBorder="1" applyAlignment="1"/>
    <xf numFmtId="0" fontId="9" fillId="0" borderId="10" xfId="0" applyFont="1" applyBorder="1" applyAlignment="1">
      <alignment vertical="center"/>
    </xf>
    <xf numFmtId="171" fontId="9" fillId="0" borderId="10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69" fontId="9" fillId="0" borderId="1" xfId="0" applyNumberFormat="1" applyFont="1" applyBorder="1" applyAlignment="1">
      <alignment horizontal="center" vertical="center"/>
    </xf>
    <xf numFmtId="165" fontId="9" fillId="0" borderId="1" xfId="1" applyFont="1" applyBorder="1" applyAlignment="1">
      <alignment vertical="center"/>
    </xf>
    <xf numFmtId="167" fontId="9" fillId="0" borderId="13" xfId="0" applyNumberFormat="1" applyFont="1" applyBorder="1" applyAlignment="1">
      <alignment vertical="center"/>
    </xf>
    <xf numFmtId="43" fontId="9" fillId="0" borderId="10" xfId="3" applyFont="1" applyBorder="1" applyAlignment="1"/>
    <xf numFmtId="0" fontId="9" fillId="0" borderId="10" xfId="0" applyFont="1" applyBorder="1" applyAlignment="1">
      <alignment horizontal="left" vertical="center"/>
    </xf>
    <xf numFmtId="14" fontId="9" fillId="0" borderId="10" xfId="0" applyNumberFormat="1" applyFont="1" applyBorder="1" applyAlignment="1">
      <alignment vertical="center"/>
    </xf>
    <xf numFmtId="44" fontId="8" fillId="0" borderId="10" xfId="2" applyFont="1" applyBorder="1" applyAlignment="1"/>
    <xf numFmtId="0" fontId="2" fillId="0" borderId="11" xfId="0" applyFont="1" applyBorder="1" applyAlignment="1"/>
    <xf numFmtId="0" fontId="9" fillId="0" borderId="1" xfId="0" applyFont="1" applyBorder="1" applyAlignment="1"/>
    <xf numFmtId="0" fontId="10" fillId="0" borderId="9" xfId="0" applyFont="1" applyBorder="1" applyAlignment="1"/>
    <xf numFmtId="167" fontId="10" fillId="0" borderId="9" xfId="0" applyNumberFormat="1" applyFont="1" applyBorder="1" applyAlignment="1"/>
    <xf numFmtId="169" fontId="10" fillId="0" borderId="9" xfId="0" applyNumberFormat="1" applyFont="1" applyBorder="1" applyAlignment="1"/>
    <xf numFmtId="165" fontId="10" fillId="0" borderId="9" xfId="0" applyNumberFormat="1" applyFont="1" applyBorder="1" applyAlignment="1"/>
    <xf numFmtId="44" fontId="10" fillId="0" borderId="16" xfId="0" applyNumberFormat="1" applyFont="1" applyBorder="1" applyAlignment="1"/>
    <xf numFmtId="0" fontId="9" fillId="0" borderId="6" xfId="0" applyFont="1" applyBorder="1" applyAlignment="1"/>
    <xf numFmtId="44" fontId="9" fillId="0" borderId="7" xfId="0" applyNumberFormat="1" applyFont="1" applyBorder="1" applyAlignment="1"/>
    <xf numFmtId="0" fontId="9" fillId="0" borderId="0" xfId="0" applyFont="1" applyAlignment="1"/>
    <xf numFmtId="169" fontId="9" fillId="0" borderId="0" xfId="0" applyNumberFormat="1" applyFont="1" applyAlignment="1"/>
    <xf numFmtId="164" fontId="9" fillId="0" borderId="0" xfId="0" applyNumberFormat="1" applyFont="1" applyAlignment="1"/>
    <xf numFmtId="44" fontId="9" fillId="0" borderId="0" xfId="0" applyNumberFormat="1" applyFont="1" applyAlignment="1"/>
    <xf numFmtId="0" fontId="0" fillId="2" borderId="0" xfId="0" applyFill="1" applyAlignment="1">
      <alignment vertical="center" wrapText="1"/>
    </xf>
    <xf numFmtId="170" fontId="0" fillId="2" borderId="0" xfId="0" applyNumberFormat="1" applyFill="1" applyAlignment="1">
      <alignment horizontal="center" vertical="center" wrapText="1"/>
    </xf>
    <xf numFmtId="14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43" fontId="9" fillId="0" borderId="10" xfId="3" applyFont="1" applyFill="1" applyBorder="1" applyAlignment="1"/>
    <xf numFmtId="0" fontId="9" fillId="0" borderId="10" xfId="1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wrapText="1"/>
    </xf>
    <xf numFmtId="166" fontId="9" fillId="0" borderId="12" xfId="0" applyNumberFormat="1" applyFont="1" applyBorder="1" applyAlignment="1">
      <alignment horizontal="center" vertical="center"/>
    </xf>
    <xf numFmtId="0" fontId="11" fillId="0" borderId="10" xfId="0" applyFont="1" applyBorder="1" applyAlignment="1"/>
    <xf numFmtId="43" fontId="11" fillId="0" borderId="10" xfId="3" applyFont="1" applyFill="1" applyBorder="1" applyAlignment="1"/>
    <xf numFmtId="43" fontId="7" fillId="0" borderId="10" xfId="3" applyFont="1" applyFill="1" applyBorder="1" applyAlignment="1"/>
    <xf numFmtId="0" fontId="0" fillId="0" borderId="5" xfId="0" applyBorder="1" applyAlignment="1"/>
    <xf numFmtId="0" fontId="10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170" fontId="15" fillId="0" borderId="10" xfId="1" applyNumberFormat="1" applyFont="1" applyBorder="1" applyAlignment="1">
      <alignment wrapText="1"/>
    </xf>
    <xf numFmtId="0" fontId="12" fillId="0" borderId="10" xfId="0" applyFont="1" applyBorder="1" applyAlignment="1">
      <alignment wrapText="1"/>
    </xf>
    <xf numFmtId="165" fontId="15" fillId="0" borderId="10" xfId="1" applyFont="1" applyBorder="1" applyAlignment="1">
      <alignment wrapText="1"/>
    </xf>
    <xf numFmtId="49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wrapText="1"/>
    </xf>
    <xf numFmtId="0" fontId="0" fillId="0" borderId="13" xfId="0" applyBorder="1" applyAlignment="1"/>
    <xf numFmtId="166" fontId="9" fillId="0" borderId="15" xfId="0" applyNumberFormat="1" applyFont="1" applyBorder="1" applyAlignment="1">
      <alignment horizontal="center" vertical="center"/>
    </xf>
    <xf numFmtId="43" fontId="7" fillId="0" borderId="13" xfId="3" applyFont="1" applyFill="1" applyBorder="1" applyAlignment="1"/>
    <xf numFmtId="165" fontId="16" fillId="0" borderId="10" xfId="1" applyFont="1" applyBorder="1" applyAlignment="1">
      <alignment horizontal="right"/>
    </xf>
  </cellXfs>
  <cellStyles count="4">
    <cellStyle name="Millares" xfId="1" builtinId="3"/>
    <cellStyle name="Millares 2 2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2057400</xdr:colOff>
      <xdr:row>2</xdr:row>
      <xdr:rowOff>152400</xdr:rowOff>
    </xdr:from>
    <xdr:to>
      <xdr:col>4</xdr:col>
      <xdr:colOff>3190875</xdr:colOff>
      <xdr:row>7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4CF014-401E-4064-AC83-A1BBE377A9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533400"/>
          <a:ext cx="113347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502-1592-48EE-93D4-10E08BAAC41F}">
  <dimension ref="A4:M36"/>
  <sheetViews>
    <sheetView tabSelected="1" workbookViewId="0">
      <selection activeCell="D8" sqref="D8"/>
    </sheetView>
  </sheetViews>
  <sheetFormatPr baseColWidth="10" defaultRowHeight="15" x14ac:dyDescent="0.25"/>
  <cols>
    <col min="1" max="1" width="15.7109375" customWidth="1"/>
    <col min="2" max="2" width="16.140625" customWidth="1"/>
    <col min="3" max="3" width="15" customWidth="1"/>
    <col min="4" max="4" width="14.7109375" customWidth="1"/>
    <col min="5" max="5" width="55.5703125" customWidth="1"/>
    <col min="6" max="6" width="13" bestFit="1" customWidth="1"/>
    <col min="8" max="8" width="15.140625" customWidth="1"/>
    <col min="10" max="10" width="15" bestFit="1" customWidth="1"/>
    <col min="12" max="12" width="14.85546875" customWidth="1"/>
    <col min="14" max="14" width="12.5703125" bestFit="1" customWidth="1"/>
  </cols>
  <sheetData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37"/>
      <c r="J8" s="1"/>
      <c r="K8" s="1"/>
      <c r="L8" s="1"/>
    </row>
    <row r="9" spans="1:13" ht="18.75" x14ac:dyDescent="0.25">
      <c r="A9" s="79" t="s">
        <v>3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3" ht="15.75" x14ac:dyDescent="0.25">
      <c r="A10" s="78" t="s">
        <v>17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3" x14ac:dyDescent="0.25">
      <c r="A11" s="77" t="s">
        <v>32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15.75" thickBot="1" x14ac:dyDescent="0.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1:13" ht="75.75" thickBot="1" x14ac:dyDescent="0.3">
      <c r="A14" s="6" t="s">
        <v>0</v>
      </c>
      <c r="B14" s="5" t="s">
        <v>4</v>
      </c>
      <c r="C14" s="3" t="s">
        <v>1</v>
      </c>
      <c r="D14" s="4" t="s">
        <v>10</v>
      </c>
      <c r="E14" s="5" t="s">
        <v>2</v>
      </c>
      <c r="F14" s="4" t="s">
        <v>18</v>
      </c>
      <c r="G14" s="11" t="s">
        <v>14</v>
      </c>
      <c r="H14" s="62" t="s">
        <v>34</v>
      </c>
      <c r="I14" s="63" t="s">
        <v>13</v>
      </c>
      <c r="J14" s="4" t="s">
        <v>9</v>
      </c>
      <c r="K14" s="4" t="s">
        <v>12</v>
      </c>
      <c r="L14" s="14" t="s">
        <v>30</v>
      </c>
    </row>
    <row r="15" spans="1:13" ht="48.75" x14ac:dyDescent="0.25">
      <c r="A15" s="47" t="s">
        <v>35</v>
      </c>
      <c r="B15" s="18" t="s">
        <v>5</v>
      </c>
      <c r="C15" s="19" t="s">
        <v>28</v>
      </c>
      <c r="D15" s="39" t="s">
        <v>7</v>
      </c>
      <c r="E15" s="17" t="s">
        <v>11</v>
      </c>
      <c r="F15" s="13">
        <v>5048.2299999999996</v>
      </c>
      <c r="G15" s="40">
        <v>56.2</v>
      </c>
      <c r="H15" s="48">
        <v>283535.52</v>
      </c>
      <c r="I15" s="24"/>
      <c r="J15" s="28">
        <v>0</v>
      </c>
      <c r="K15" s="39"/>
      <c r="L15" s="23">
        <v>283710.52</v>
      </c>
      <c r="M15" s="10"/>
    </row>
    <row r="16" spans="1:13" ht="24.75" x14ac:dyDescent="0.25">
      <c r="A16" s="47" t="s">
        <v>35</v>
      </c>
      <c r="B16" s="76" t="s">
        <v>31</v>
      </c>
      <c r="C16" s="19" t="s">
        <v>15</v>
      </c>
      <c r="D16" s="39" t="s">
        <v>8</v>
      </c>
      <c r="E16" s="17" t="s">
        <v>16</v>
      </c>
      <c r="F16" s="25"/>
      <c r="G16" s="26"/>
      <c r="H16" s="48">
        <v>16974.400000000001</v>
      </c>
      <c r="I16" s="27"/>
      <c r="J16" s="28">
        <v>0</v>
      </c>
      <c r="K16" s="29"/>
      <c r="L16" s="23">
        <f>L15+H16-J16</f>
        <v>300684.92000000004</v>
      </c>
    </row>
    <row r="17" spans="1:12" ht="24.75" x14ac:dyDescent="0.25">
      <c r="A17" s="47" t="s">
        <v>35</v>
      </c>
      <c r="B17" s="20"/>
      <c r="C17" s="12"/>
      <c r="D17" s="21" t="s">
        <v>20</v>
      </c>
      <c r="E17" s="17" t="s">
        <v>21</v>
      </c>
      <c r="G17" s="26"/>
      <c r="H17" s="48">
        <v>758188.69</v>
      </c>
      <c r="I17" s="27"/>
      <c r="J17" s="28">
        <v>0</v>
      </c>
      <c r="K17" s="29"/>
      <c r="L17" s="23">
        <f>L16+H17-J17</f>
        <v>1058873.6099999999</v>
      </c>
    </row>
    <row r="18" spans="1:12" ht="45.75" customHeight="1" x14ac:dyDescent="0.25">
      <c r="A18" s="64">
        <v>44593</v>
      </c>
      <c r="B18" s="18" t="s">
        <v>5</v>
      </c>
      <c r="C18" s="65" t="s">
        <v>36</v>
      </c>
      <c r="D18" s="21" t="s">
        <v>37</v>
      </c>
      <c r="E18" s="80" t="s">
        <v>33</v>
      </c>
      <c r="F18" s="81">
        <v>237100</v>
      </c>
      <c r="G18" s="82"/>
      <c r="H18" s="83">
        <v>16377137.17</v>
      </c>
      <c r="I18" s="82"/>
      <c r="J18" s="82"/>
      <c r="K18" s="29"/>
      <c r="L18" s="23">
        <f t="shared" ref="L18:L27" si="0">L17+H18-J18</f>
        <v>17436010.780000001</v>
      </c>
    </row>
    <row r="19" spans="1:12" x14ac:dyDescent="0.25">
      <c r="A19" s="64">
        <v>44620</v>
      </c>
      <c r="B19" s="20" t="s">
        <v>19</v>
      </c>
      <c r="C19" s="66" t="s">
        <v>27</v>
      </c>
      <c r="D19" s="39" t="s">
        <v>20</v>
      </c>
      <c r="E19" s="16" t="s">
        <v>38</v>
      </c>
      <c r="F19" s="25"/>
      <c r="G19" s="26"/>
      <c r="H19" s="23"/>
      <c r="I19" s="24"/>
      <c r="J19" s="45">
        <v>175</v>
      </c>
      <c r="K19" s="29" t="s">
        <v>29</v>
      </c>
      <c r="L19" s="23">
        <f t="shared" si="0"/>
        <v>17435835.780000001</v>
      </c>
    </row>
    <row r="20" spans="1:12" x14ac:dyDescent="0.25">
      <c r="A20" s="22">
        <v>44620</v>
      </c>
      <c r="B20" s="20" t="s">
        <v>5</v>
      </c>
      <c r="C20" s="66" t="s">
        <v>27</v>
      </c>
      <c r="D20" s="39" t="s">
        <v>7</v>
      </c>
      <c r="E20" s="16" t="s">
        <v>39</v>
      </c>
      <c r="F20" s="25"/>
      <c r="G20" s="26"/>
      <c r="H20" s="23"/>
      <c r="I20" s="24"/>
      <c r="J20" s="67">
        <v>175</v>
      </c>
      <c r="K20" s="68" t="s">
        <v>29</v>
      </c>
      <c r="L20" s="23">
        <f t="shared" si="0"/>
        <v>17435660.780000001</v>
      </c>
    </row>
    <row r="21" spans="1:12" ht="48.75" x14ac:dyDescent="0.25">
      <c r="A21" s="22">
        <v>44601</v>
      </c>
      <c r="B21" s="18" t="s">
        <v>5</v>
      </c>
      <c r="C21" s="65" t="s">
        <v>44</v>
      </c>
      <c r="D21" s="21" t="s">
        <v>37</v>
      </c>
      <c r="E21" s="85" t="s">
        <v>40</v>
      </c>
      <c r="F21" s="73">
        <v>0</v>
      </c>
      <c r="G21" s="38"/>
      <c r="H21" s="67">
        <v>0</v>
      </c>
      <c r="I21" s="12"/>
      <c r="J21" s="89">
        <v>150000</v>
      </c>
      <c r="K21" s="84" t="s">
        <v>41</v>
      </c>
      <c r="L21" s="23">
        <f t="shared" si="0"/>
        <v>17285660.780000001</v>
      </c>
    </row>
    <row r="22" spans="1:12" ht="48.75" x14ac:dyDescent="0.25">
      <c r="A22" s="22">
        <v>44593</v>
      </c>
      <c r="B22" s="18" t="s">
        <v>5</v>
      </c>
      <c r="C22" s="65" t="s">
        <v>45</v>
      </c>
      <c r="D22" s="21" t="s">
        <v>37</v>
      </c>
      <c r="E22" s="85" t="s">
        <v>43</v>
      </c>
      <c r="F22" s="12"/>
      <c r="G22" s="38"/>
      <c r="H22" s="23"/>
      <c r="I22" s="73">
        <v>0</v>
      </c>
      <c r="J22" s="89">
        <v>450000</v>
      </c>
      <c r="K22" s="84" t="s">
        <v>42</v>
      </c>
      <c r="L22" s="23">
        <f t="shared" si="0"/>
        <v>16835660.780000001</v>
      </c>
    </row>
    <row r="23" spans="1:12" ht="48.75" x14ac:dyDescent="0.25">
      <c r="A23" s="22">
        <v>44600</v>
      </c>
      <c r="B23" s="18" t="s">
        <v>5</v>
      </c>
      <c r="C23" s="65" t="s">
        <v>46</v>
      </c>
      <c r="D23" s="21" t="s">
        <v>37</v>
      </c>
      <c r="E23" s="85" t="s">
        <v>47</v>
      </c>
      <c r="F23" s="12"/>
      <c r="G23" s="38"/>
      <c r="H23" s="23"/>
      <c r="I23" s="12"/>
      <c r="J23" s="89">
        <v>125000</v>
      </c>
      <c r="K23" s="84" t="s">
        <v>42</v>
      </c>
      <c r="L23" s="23">
        <f t="shared" si="0"/>
        <v>16710660.780000001</v>
      </c>
    </row>
    <row r="24" spans="1:12" x14ac:dyDescent="0.25">
      <c r="A24" s="64"/>
      <c r="B24" s="72"/>
      <c r="C24" s="69"/>
      <c r="D24" s="39"/>
      <c r="E24" s="70"/>
      <c r="F24" s="86"/>
      <c r="G24" s="87"/>
      <c r="H24" s="44"/>
      <c r="I24" s="86"/>
      <c r="J24" s="88"/>
      <c r="K24" s="68"/>
      <c r="L24" s="23">
        <f t="shared" si="0"/>
        <v>16710660.780000001</v>
      </c>
    </row>
    <row r="25" spans="1:12" x14ac:dyDescent="0.25">
      <c r="A25" s="64"/>
      <c r="B25" s="72"/>
      <c r="C25" s="69"/>
      <c r="D25" s="39"/>
      <c r="E25" s="15"/>
      <c r="F25" s="12"/>
      <c r="G25" s="71"/>
      <c r="H25" s="23"/>
      <c r="I25" s="12"/>
      <c r="J25" s="74"/>
      <c r="K25" s="68"/>
      <c r="L25" s="23">
        <f t="shared" si="0"/>
        <v>16710660.780000001</v>
      </c>
    </row>
    <row r="26" spans="1:12" x14ac:dyDescent="0.25">
      <c r="A26" s="22"/>
      <c r="B26" s="20"/>
      <c r="C26" s="46"/>
      <c r="D26" s="39"/>
      <c r="F26" s="25"/>
      <c r="G26" s="26"/>
      <c r="H26" s="23"/>
      <c r="I26" s="24"/>
      <c r="J26" s="67"/>
      <c r="K26" s="68"/>
      <c r="L26" s="23">
        <f t="shared" si="0"/>
        <v>16710660.780000001</v>
      </c>
    </row>
    <row r="27" spans="1:12" x14ac:dyDescent="0.25">
      <c r="A27" s="22"/>
      <c r="B27" s="20"/>
      <c r="C27" s="46"/>
      <c r="D27" s="39"/>
      <c r="E27" s="16"/>
      <c r="F27" s="25"/>
      <c r="G27" s="26"/>
      <c r="H27" s="23"/>
      <c r="I27" s="24"/>
      <c r="J27" s="45"/>
      <c r="K27" s="36"/>
      <c r="L27" s="23">
        <f t="shared" si="0"/>
        <v>16710660.780000001</v>
      </c>
    </row>
    <row r="28" spans="1:12" ht="15.75" thickBot="1" x14ac:dyDescent="0.3">
      <c r="A28" s="31"/>
      <c r="B28" s="32"/>
      <c r="C28" s="41"/>
      <c r="D28" s="33"/>
      <c r="E28" s="50"/>
      <c r="F28" s="34"/>
      <c r="G28" s="35"/>
      <c r="H28" s="30"/>
      <c r="I28" s="42">
        <v>0</v>
      </c>
      <c r="J28" s="43">
        <v>0</v>
      </c>
      <c r="K28" s="36"/>
      <c r="L28" s="23">
        <f t="shared" ref="L28" si="1">L27+H28-J28</f>
        <v>16710660.780000001</v>
      </c>
    </row>
    <row r="29" spans="1:12" x14ac:dyDescent="0.25">
      <c r="A29" s="49"/>
      <c r="B29" s="51"/>
      <c r="C29" s="51"/>
      <c r="D29" s="51"/>
      <c r="E29" s="51"/>
      <c r="F29" s="51"/>
      <c r="G29" s="51"/>
      <c r="H29" s="52">
        <f>SUM(H15:H28)</f>
        <v>17435835.780000001</v>
      </c>
      <c r="I29" s="53">
        <f>SUM(I20:I28)</f>
        <v>0</v>
      </c>
      <c r="J29" s="54">
        <f>SUM(J15:J28)</f>
        <v>725350</v>
      </c>
      <c r="K29" s="51"/>
      <c r="L29" s="55">
        <f>H29-J29</f>
        <v>16710485.780000001</v>
      </c>
    </row>
    <row r="30" spans="1:12" ht="15.75" thickBot="1" x14ac:dyDescent="0.3">
      <c r="A30" s="7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</row>
    <row r="31" spans="1:12" x14ac:dyDescent="0.25">
      <c r="A31" s="2"/>
      <c r="B31" s="58"/>
      <c r="C31" s="58"/>
      <c r="D31" s="58"/>
      <c r="E31" s="58"/>
      <c r="F31" s="58"/>
      <c r="G31" s="58"/>
      <c r="H31" s="58"/>
      <c r="I31" s="59"/>
      <c r="J31" s="60"/>
      <c r="K31" s="58"/>
      <c r="L31" s="61"/>
    </row>
    <row r="32" spans="1:12" x14ac:dyDescent="0.25">
      <c r="A32" s="2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2" x14ac:dyDescent="0.25">
      <c r="A33" s="2"/>
      <c r="B33" s="58"/>
      <c r="C33" s="58" t="s">
        <v>23</v>
      </c>
      <c r="D33" s="58"/>
      <c r="E33" s="58"/>
      <c r="F33" s="58" t="s">
        <v>6</v>
      </c>
      <c r="G33" s="58"/>
      <c r="H33" s="58"/>
      <c r="I33" s="58"/>
      <c r="J33" s="58" t="s">
        <v>22</v>
      </c>
      <c r="K33" s="58"/>
      <c r="L33" s="61"/>
    </row>
    <row r="34" spans="1:12" x14ac:dyDescent="0.25">
      <c r="A34" s="2"/>
      <c r="B34" s="58"/>
      <c r="C34" s="58" t="s">
        <v>24</v>
      </c>
      <c r="D34" s="58"/>
      <c r="E34" s="58"/>
      <c r="F34" s="58" t="s">
        <v>25</v>
      </c>
      <c r="G34" s="58"/>
      <c r="H34" s="58"/>
      <c r="I34" s="58"/>
      <c r="J34" s="58" t="s">
        <v>26</v>
      </c>
      <c r="K34" s="58"/>
      <c r="L34" s="61"/>
    </row>
    <row r="35" spans="1:12" x14ac:dyDescent="0.25">
      <c r="A35" s="2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61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3">
    <mergeCell ref="A9:L9"/>
    <mergeCell ref="A10:L10"/>
    <mergeCell ref="A11:L11"/>
  </mergeCells>
  <pageMargins left="1.25" right="0.51181102362204722" top="0.27559055118110237" bottom="0.19685039370078741" header="0.31496062992125984" footer="0.31496062992125984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C58961295EC479880CE849C4524C8" ma:contentTypeVersion="10" ma:contentTypeDescription="Crear nuevo documento." ma:contentTypeScope="" ma:versionID="c808faa4960236352fbe0083d70048d0">
  <xsd:schema xmlns:xsd="http://www.w3.org/2001/XMLSchema" xmlns:xs="http://www.w3.org/2001/XMLSchema" xmlns:p="http://schemas.microsoft.com/office/2006/metadata/properties" xmlns:ns3="718184e8-f819-41aa-a9f7-6e228bc2f040" targetNamespace="http://schemas.microsoft.com/office/2006/metadata/properties" ma:root="true" ma:fieldsID="a58c4d9b6a097680bf649723e3b5f55a" ns3:_="">
    <xsd:import namespace="718184e8-f819-41aa-a9f7-6e228bc2f0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184e8-f819-41aa-a9f7-6e228bc2f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9383BD-3C37-4805-9692-D5B2641F777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18184e8-f819-41aa-a9f7-6e228bc2f040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613E97F-DE80-4B62-909C-2823A97F1D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6E7AD-3333-4BD7-9092-D7924259B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184e8-f819-41aa-a9f7-6e228bc2f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feb2022</vt:lpstr>
      <vt:lpstr>'enero feb2022'!Área_de_impresión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2022-03-18T13:58:22Z</cp:lastPrinted>
  <dcterms:created xsi:type="dcterms:W3CDTF">2018-10-19T15:39:09Z</dcterms:created>
  <dcterms:modified xsi:type="dcterms:W3CDTF">2022-03-18T14:09:06Z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0x010100550C58961295EC479880CE849C4524C8</vt:lpwstr>
  </property>
</Properties>
</file>